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3\"/>
    </mc:Choice>
  </mc:AlternateContent>
  <bookViews>
    <workbookView xWindow="-96" yWindow="-480" windowWidth="28920" windowHeight="16032"/>
  </bookViews>
  <sheets>
    <sheet name="Model" sheetId="1" r:id="rId1"/>
  </sheets>
  <definedNames>
    <definedName name="Hours_available">Model!$D$26:$D$28</definedName>
    <definedName name="Hours_used">Model!$B$26:$B$28</definedName>
    <definedName name="Maximum_sales">Model!$B$23:$I$23</definedName>
    <definedName name="Number_tested_on_line_1">Model!$B$19:$I$19</definedName>
    <definedName name="Number_tested_on_line_2">Model!$B$20:$I$20</definedName>
    <definedName name="_xlnm.Print_Area" localSheetId="0">Model!$A$1:$J$33</definedName>
    <definedName name="solver_adj" localSheetId="0" hidden="1">Model!$B$19:$I$19,Model!$B$20:$I$20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Model!$B$26:$B$28</definedName>
    <definedName name="solver_lhs2" localSheetId="0" hidden="1">Model!$B$21:$I$21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Model!$J$33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hs1" localSheetId="0" hidden="1">Hours_available</definedName>
    <definedName name="solver_rhs2" localSheetId="0" hidden="1">Model!$B$23:$I$23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Total_computers_produced">Model!$B$21:$I$21</definedName>
    <definedName name="Total_profit">Model!$J$33</definedName>
  </definedNames>
  <calcPr calcId="152511"/>
</workbook>
</file>

<file path=xl/calcChain.xml><?xml version="1.0" encoding="utf-8"?>
<calcChain xmlns="http://schemas.openxmlformats.org/spreadsheetml/2006/main">
  <c r="B28" i="1" l="1"/>
  <c r="B27" i="1"/>
  <c r="D14" i="1"/>
  <c r="D31" i="1" s="1"/>
  <c r="E14" i="1"/>
  <c r="E31" i="1" s="1"/>
  <c r="F14" i="1"/>
  <c r="F31" i="1" s="1"/>
  <c r="G14" i="1"/>
  <c r="G31" i="1" s="1"/>
  <c r="H14" i="1"/>
  <c r="H31" i="1" s="1"/>
  <c r="I14" i="1"/>
  <c r="I31" i="1" s="1"/>
  <c r="D15" i="1"/>
  <c r="D32" i="1" s="1"/>
  <c r="E15" i="1"/>
  <c r="E32" i="1" s="1"/>
  <c r="F15" i="1"/>
  <c r="F32" i="1" s="1"/>
  <c r="G15" i="1"/>
  <c r="G32" i="1" s="1"/>
  <c r="H15" i="1"/>
  <c r="H32" i="1" s="1"/>
  <c r="I15" i="1"/>
  <c r="I32" i="1" s="1"/>
  <c r="B15" i="1"/>
  <c r="B32" i="1" s="1"/>
  <c r="C15" i="1"/>
  <c r="C32" i="1" s="1"/>
  <c r="B14" i="1"/>
  <c r="B31" i="1" s="1"/>
  <c r="C14" i="1"/>
  <c r="C31" i="1" s="1"/>
  <c r="B21" i="1"/>
  <c r="C21" i="1"/>
  <c r="D21" i="1"/>
  <c r="E21" i="1"/>
  <c r="F21" i="1"/>
  <c r="G21" i="1"/>
  <c r="H21" i="1"/>
  <c r="I21" i="1"/>
  <c r="B26" i="1" l="1"/>
  <c r="J31" i="1"/>
  <c r="J32" i="1"/>
  <c r="J33" i="1" l="1"/>
</calcChain>
</file>

<file path=xl/sharedStrings.xml><?xml version="1.0" encoding="utf-8"?>
<sst xmlns="http://schemas.openxmlformats.org/spreadsheetml/2006/main" count="62" uniqueCount="37">
  <si>
    <t>Assembling and testing computers</t>
  </si>
  <si>
    <t>Inputs for assembling and testing a computer</t>
  </si>
  <si>
    <t>Labor hours for assembly</t>
  </si>
  <si>
    <t>Cost of component parts</t>
  </si>
  <si>
    <t>Selling price</t>
  </si>
  <si>
    <t>Assembling, testing plan (# of computers)</t>
  </si>
  <si>
    <t>Net profit ($ per month)</t>
  </si>
  <si>
    <t>Cost per labor hour assembling</t>
  </si>
  <si>
    <t>Labor availability for assembling</t>
  </si>
  <si>
    <t>&lt;=</t>
  </si>
  <si>
    <t>Constraints (hours per month)</t>
  </si>
  <si>
    <t>Cost per labor hour testing, line 1</t>
  </si>
  <si>
    <t>Cost per labor hour testing, line 2</t>
  </si>
  <si>
    <t>Labor hours for testing, line 1</t>
  </si>
  <si>
    <t>Labor hours for testing, line 2</t>
  </si>
  <si>
    <t>Model 1</t>
  </si>
  <si>
    <t>Model 2</t>
  </si>
  <si>
    <t>Model 3</t>
  </si>
  <si>
    <t>Model 4</t>
  </si>
  <si>
    <t>Model 5</t>
  </si>
  <si>
    <t>Model 6</t>
  </si>
  <si>
    <t>Model 7</t>
  </si>
  <si>
    <t>Model 8</t>
  </si>
  <si>
    <t>Labor availability for testing, line 1</t>
  </si>
  <si>
    <t>Labor availability for testing, line 2</t>
  </si>
  <si>
    <t>Number tested on line 1</t>
  </si>
  <si>
    <t>Number tested on line 2</t>
  </si>
  <si>
    <t>Unit margin, tested on line 1</t>
  </si>
  <si>
    <t>Unit margin, tested on line 2</t>
  </si>
  <si>
    <t>Tested on line 1</t>
  </si>
  <si>
    <t>Tested on line 2</t>
  </si>
  <si>
    <t>Totals</t>
  </si>
  <si>
    <t>Hours used</t>
  </si>
  <si>
    <t>Hours available</t>
  </si>
  <si>
    <t>Maximum sales</t>
  </si>
  <si>
    <t>Total computers produced</t>
  </si>
  <si>
    <t>&gt;=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</si>
</sst>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164" fontId="0" fillId="2" borderId="0" xfId="0" applyNumberFormat="1" applyFill="1"/>
    <xf numFmtId="164" fontId="0" fillId="0" borderId="0" xfId="0" applyNumberFormat="1"/>
    <xf numFmtId="164" fontId="0" fillId="4" borderId="0" xfId="0" applyNumberFormat="1" applyFill="1"/>
    <xf numFmtId="0" fontId="0" fillId="0" borderId="0" xfId="0" applyAlignment="1">
      <alignment horizontal="center"/>
    </xf>
    <xf numFmtId="0" fontId="0" fillId="0" borderId="0" xfId="0" applyFill="1"/>
    <xf numFmtId="164" fontId="0" fillId="0" borderId="0" xfId="0" applyNumberFormat="1" applyFill="1"/>
    <xf numFmtId="0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95250</xdr:colOff>
      <xdr:row>13</xdr:row>
      <xdr:rowOff>19050</xdr:rowOff>
    </xdr:from>
    <xdr:to>
      <xdr:col>14</xdr:col>
      <xdr:colOff>411480</xdr:colOff>
      <xdr:row>20</xdr:row>
      <xdr:rowOff>114300</xdr:rowOff>
    </xdr:to>
    <xdr:sp macro="" textlink="">
      <xdr:nvSpPr>
        <xdr:cNvPr id="2" name="TextBox 1"/>
        <xdr:cNvSpPr txBox="1"/>
      </xdr:nvSpPr>
      <xdr:spPr>
        <a:xfrm>
          <a:off x="7867650" y="2396490"/>
          <a:ext cx="2754630" cy="137541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When the original values in row 23 are used, there</a:t>
          </a:r>
          <a:r>
            <a:rPr lang="en-US" sz="1100" baseline="0"/>
            <a:t> are no feasible solutions; there is not enough labor available. There is a solution, as shown to the left, when smaller values (the ones suggested in the problem) in row 23 are used.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42"/>
  <sheetViews>
    <sheetView tabSelected="1" workbookViewId="0"/>
  </sheetViews>
  <sheetFormatPr defaultRowHeight="14.4" x14ac:dyDescent="0.3"/>
  <cols>
    <col min="1" max="1" width="33.33203125" customWidth="1"/>
  </cols>
  <sheetData>
    <row r="1" spans="1:9" x14ac:dyDescent="0.3">
      <c r="A1" s="1" t="s">
        <v>0</v>
      </c>
    </row>
    <row r="3" spans="1:9" x14ac:dyDescent="0.3">
      <c r="A3" t="s">
        <v>7</v>
      </c>
      <c r="B3" s="5">
        <v>11</v>
      </c>
    </row>
    <row r="4" spans="1:9" x14ac:dyDescent="0.3">
      <c r="A4" t="s">
        <v>11</v>
      </c>
      <c r="B4" s="5">
        <v>19</v>
      </c>
    </row>
    <row r="5" spans="1:9" x14ac:dyDescent="0.3">
      <c r="A5" t="s">
        <v>12</v>
      </c>
      <c r="B5" s="5">
        <v>17</v>
      </c>
    </row>
    <row r="7" spans="1:9" x14ac:dyDescent="0.3">
      <c r="A7" t="s">
        <v>1</v>
      </c>
    </row>
    <row r="8" spans="1:9" x14ac:dyDescent="0.3">
      <c r="B8" s="2" t="s">
        <v>15</v>
      </c>
      <c r="C8" s="2" t="s">
        <v>16</v>
      </c>
      <c r="D8" s="2" t="s">
        <v>17</v>
      </c>
      <c r="E8" s="2" t="s">
        <v>18</v>
      </c>
      <c r="F8" s="2" t="s">
        <v>19</v>
      </c>
      <c r="G8" s="2" t="s">
        <v>20</v>
      </c>
      <c r="H8" s="2" t="s">
        <v>21</v>
      </c>
      <c r="I8" s="2" t="s">
        <v>22</v>
      </c>
    </row>
    <row r="9" spans="1:9" x14ac:dyDescent="0.3">
      <c r="A9" t="s">
        <v>2</v>
      </c>
      <c r="B9" s="3">
        <v>4</v>
      </c>
      <c r="C9" s="3">
        <v>5</v>
      </c>
      <c r="D9" s="3">
        <v>5</v>
      </c>
      <c r="E9" s="3">
        <v>5</v>
      </c>
      <c r="F9" s="3">
        <v>5.5</v>
      </c>
      <c r="G9" s="3">
        <v>5.5</v>
      </c>
      <c r="H9" s="3">
        <v>5.5</v>
      </c>
      <c r="I9" s="3">
        <v>6</v>
      </c>
    </row>
    <row r="10" spans="1:9" x14ac:dyDescent="0.3">
      <c r="A10" t="s">
        <v>13</v>
      </c>
      <c r="B10" s="3">
        <v>1.5</v>
      </c>
      <c r="C10" s="3">
        <v>2</v>
      </c>
      <c r="D10" s="3">
        <v>2</v>
      </c>
      <c r="E10" s="3">
        <v>2</v>
      </c>
      <c r="F10" s="3">
        <v>2.5</v>
      </c>
      <c r="G10" s="3">
        <v>2.5</v>
      </c>
      <c r="H10" s="3">
        <v>2.5</v>
      </c>
      <c r="I10" s="3">
        <v>3</v>
      </c>
    </row>
    <row r="11" spans="1:9" x14ac:dyDescent="0.3">
      <c r="A11" t="s">
        <v>14</v>
      </c>
      <c r="B11" s="3">
        <v>2</v>
      </c>
      <c r="C11" s="3">
        <v>2.5</v>
      </c>
      <c r="D11" s="3">
        <v>2.5</v>
      </c>
      <c r="E11" s="3">
        <v>2.5</v>
      </c>
      <c r="F11" s="3">
        <v>3</v>
      </c>
      <c r="G11" s="3">
        <v>3</v>
      </c>
      <c r="H11" s="3">
        <v>3.5</v>
      </c>
      <c r="I11" s="3">
        <v>3.5</v>
      </c>
    </row>
    <row r="12" spans="1:9" x14ac:dyDescent="0.3">
      <c r="A12" t="s">
        <v>3</v>
      </c>
      <c r="B12" s="5">
        <v>150</v>
      </c>
      <c r="C12" s="5">
        <v>225</v>
      </c>
      <c r="D12" s="5">
        <v>225</v>
      </c>
      <c r="E12" s="5">
        <v>225</v>
      </c>
      <c r="F12" s="5">
        <v>250</v>
      </c>
      <c r="G12" s="5">
        <v>250</v>
      </c>
      <c r="H12" s="5">
        <v>250</v>
      </c>
      <c r="I12" s="5">
        <v>300</v>
      </c>
    </row>
    <row r="13" spans="1:9" x14ac:dyDescent="0.3">
      <c r="A13" t="s">
        <v>4</v>
      </c>
      <c r="B13" s="5">
        <v>350</v>
      </c>
      <c r="C13" s="5">
        <v>450</v>
      </c>
      <c r="D13" s="5">
        <v>460</v>
      </c>
      <c r="E13" s="5">
        <v>470</v>
      </c>
      <c r="F13" s="5">
        <v>500</v>
      </c>
      <c r="G13" s="5">
        <v>525</v>
      </c>
      <c r="H13" s="5">
        <v>530</v>
      </c>
      <c r="I13" s="5">
        <v>600</v>
      </c>
    </row>
    <row r="14" spans="1:9" x14ac:dyDescent="0.3">
      <c r="A14" t="s">
        <v>27</v>
      </c>
      <c r="B14" s="6">
        <f t="shared" ref="B14:C15" si="0">B$13-$B$3*B$9-$B4*B10-B$12</f>
        <v>127.5</v>
      </c>
      <c r="C14" s="6">
        <f t="shared" si="0"/>
        <v>132</v>
      </c>
      <c r="D14" s="6">
        <f t="shared" ref="D14:I14" si="1">D$13-$B$3*D$9-$B4*D10-D$12</f>
        <v>142</v>
      </c>
      <c r="E14" s="6">
        <f t="shared" si="1"/>
        <v>152</v>
      </c>
      <c r="F14" s="6">
        <f t="shared" si="1"/>
        <v>142</v>
      </c>
      <c r="G14" s="6">
        <f t="shared" si="1"/>
        <v>167</v>
      </c>
      <c r="H14" s="6">
        <f t="shared" si="1"/>
        <v>172</v>
      </c>
      <c r="I14" s="6">
        <f t="shared" si="1"/>
        <v>177</v>
      </c>
    </row>
    <row r="15" spans="1:9" x14ac:dyDescent="0.3">
      <c r="A15" t="s">
        <v>28</v>
      </c>
      <c r="B15" s="6">
        <f t="shared" si="0"/>
        <v>122</v>
      </c>
      <c r="C15" s="6">
        <f t="shared" si="0"/>
        <v>127.5</v>
      </c>
      <c r="D15" s="6">
        <f t="shared" ref="D15:I15" si="2">D$13-$B$3*D$9-$B5*D11-D$12</f>
        <v>137.5</v>
      </c>
      <c r="E15" s="6">
        <f t="shared" si="2"/>
        <v>147.5</v>
      </c>
      <c r="F15" s="6">
        <f t="shared" si="2"/>
        <v>138.5</v>
      </c>
      <c r="G15" s="6">
        <f t="shared" si="2"/>
        <v>163.5</v>
      </c>
      <c r="H15" s="6">
        <f t="shared" si="2"/>
        <v>160</v>
      </c>
      <c r="I15" s="6">
        <f t="shared" si="2"/>
        <v>174.5</v>
      </c>
    </row>
    <row r="17" spans="1:10" x14ac:dyDescent="0.3">
      <c r="A17" t="s">
        <v>5</v>
      </c>
    </row>
    <row r="18" spans="1:10" x14ac:dyDescent="0.3">
      <c r="B18" s="2" t="s">
        <v>15</v>
      </c>
      <c r="C18" s="2" t="s">
        <v>16</v>
      </c>
      <c r="D18" s="2" t="s">
        <v>17</v>
      </c>
      <c r="E18" s="2" t="s">
        <v>18</v>
      </c>
      <c r="F18" s="2" t="s">
        <v>19</v>
      </c>
      <c r="G18" s="2" t="s">
        <v>20</v>
      </c>
      <c r="H18" s="2" t="s">
        <v>21</v>
      </c>
      <c r="I18" s="2" t="s">
        <v>22</v>
      </c>
    </row>
    <row r="19" spans="1:10" x14ac:dyDescent="0.3">
      <c r="A19" t="s">
        <v>25</v>
      </c>
      <c r="B19" s="4">
        <v>2496.8750011544553</v>
      </c>
      <c r="C19" s="4">
        <v>2.3437491366519674</v>
      </c>
      <c r="D19" s="4">
        <v>312.50000000000006</v>
      </c>
      <c r="E19" s="4">
        <v>0</v>
      </c>
      <c r="F19" s="4">
        <v>0</v>
      </c>
      <c r="G19" s="4">
        <v>0</v>
      </c>
      <c r="H19" s="4">
        <v>250.00000000005639</v>
      </c>
      <c r="I19" s="4">
        <v>0</v>
      </c>
    </row>
    <row r="20" spans="1:10" x14ac:dyDescent="0.3">
      <c r="A20" t="s">
        <v>26</v>
      </c>
      <c r="B20" s="4">
        <v>0</v>
      </c>
      <c r="C20" s="4">
        <v>310.15625086342789</v>
      </c>
      <c r="D20" s="4">
        <v>0</v>
      </c>
      <c r="E20" s="4">
        <v>312.50000000071162</v>
      </c>
      <c r="F20" s="4">
        <v>250.00000000005684</v>
      </c>
      <c r="G20" s="4">
        <v>250.00000000611641</v>
      </c>
      <c r="H20" s="4">
        <v>0</v>
      </c>
      <c r="I20" s="4">
        <v>200.00000000007137</v>
      </c>
    </row>
    <row r="21" spans="1:10" x14ac:dyDescent="0.3">
      <c r="A21" t="s">
        <v>35</v>
      </c>
      <c r="B21" s="9">
        <f t="shared" ref="B21:I21" si="3">SUM(B19:B20)</f>
        <v>2496.8750011544553</v>
      </c>
      <c r="C21" s="9">
        <f t="shared" si="3"/>
        <v>312.50000000007987</v>
      </c>
      <c r="D21" s="9">
        <f t="shared" si="3"/>
        <v>312.50000000000006</v>
      </c>
      <c r="E21" s="9">
        <f t="shared" si="3"/>
        <v>312.50000000071162</v>
      </c>
      <c r="F21" s="9">
        <f t="shared" si="3"/>
        <v>250.00000000005684</v>
      </c>
      <c r="G21" s="9">
        <f t="shared" si="3"/>
        <v>250.00000000611641</v>
      </c>
      <c r="H21" s="9">
        <f t="shared" si="3"/>
        <v>250.00000000005639</v>
      </c>
      <c r="I21" s="9">
        <f t="shared" si="3"/>
        <v>200.00000000007137</v>
      </c>
    </row>
    <row r="22" spans="1:10" x14ac:dyDescent="0.3">
      <c r="B22" s="2" t="s">
        <v>36</v>
      </c>
      <c r="C22" s="2" t="s">
        <v>36</v>
      </c>
      <c r="D22" s="2" t="s">
        <v>36</v>
      </c>
      <c r="E22" s="2" t="s">
        <v>36</v>
      </c>
      <c r="F22" s="2" t="s">
        <v>36</v>
      </c>
      <c r="G22" s="2" t="s">
        <v>36</v>
      </c>
      <c r="H22" s="2" t="s">
        <v>36</v>
      </c>
      <c r="I22" s="2" t="s">
        <v>36</v>
      </c>
    </row>
    <row r="23" spans="1:10" x14ac:dyDescent="0.3">
      <c r="A23" t="s">
        <v>34</v>
      </c>
      <c r="B23" s="3">
        <v>375</v>
      </c>
      <c r="C23" s="3">
        <v>312.5</v>
      </c>
      <c r="D23" s="3">
        <v>312.5</v>
      </c>
      <c r="E23" s="3">
        <v>312.5</v>
      </c>
      <c r="F23" s="3">
        <v>250</v>
      </c>
      <c r="G23" s="3">
        <v>250</v>
      </c>
      <c r="H23" s="3">
        <v>250</v>
      </c>
      <c r="I23" s="3">
        <v>200</v>
      </c>
    </row>
    <row r="25" spans="1:10" x14ac:dyDescent="0.3">
      <c r="A25" t="s">
        <v>10</v>
      </c>
      <c r="B25" s="12" t="s">
        <v>32</v>
      </c>
      <c r="C25" s="12"/>
      <c r="D25" s="12" t="s">
        <v>33</v>
      </c>
    </row>
    <row r="26" spans="1:10" x14ac:dyDescent="0.3">
      <c r="A26" t="s">
        <v>8</v>
      </c>
      <c r="B26">
        <f>SUMPRODUCT(B9:I9,Total_computers_produced)</f>
        <v>20000.000004656471</v>
      </c>
      <c r="C26" s="8" t="s">
        <v>9</v>
      </c>
      <c r="D26" s="3">
        <v>20000</v>
      </c>
    </row>
    <row r="27" spans="1:10" x14ac:dyDescent="0.3">
      <c r="A27" t="s">
        <v>23</v>
      </c>
      <c r="B27">
        <f>SUMPRODUCT(B10:I10,Number_tested_on_line_1)</f>
        <v>5000.0000000051277</v>
      </c>
      <c r="C27" s="8" t="s">
        <v>9</v>
      </c>
      <c r="D27" s="3">
        <v>5000</v>
      </c>
    </row>
    <row r="28" spans="1:10" x14ac:dyDescent="0.3">
      <c r="A28" t="s">
        <v>24</v>
      </c>
      <c r="B28">
        <f>SUMPRODUCT(B11:I11,Number_tested_on_line_2)</f>
        <v>3756.6406271791179</v>
      </c>
      <c r="C28" s="8" t="s">
        <v>9</v>
      </c>
      <c r="D28" s="3">
        <v>6000</v>
      </c>
    </row>
    <row r="30" spans="1:10" x14ac:dyDescent="0.3">
      <c r="A30" t="s">
        <v>6</v>
      </c>
      <c r="B30" s="2" t="s">
        <v>15</v>
      </c>
      <c r="C30" s="2" t="s">
        <v>16</v>
      </c>
      <c r="D30" s="2" t="s">
        <v>17</v>
      </c>
      <c r="E30" s="2" t="s">
        <v>18</v>
      </c>
      <c r="F30" s="2" t="s">
        <v>19</v>
      </c>
      <c r="G30" s="2" t="s">
        <v>20</v>
      </c>
      <c r="H30" s="2" t="s">
        <v>21</v>
      </c>
      <c r="I30" s="2" t="s">
        <v>22</v>
      </c>
      <c r="J30" s="2" t="s">
        <v>31</v>
      </c>
    </row>
    <row r="31" spans="1:10" x14ac:dyDescent="0.3">
      <c r="A31" t="s">
        <v>29</v>
      </c>
      <c r="B31" s="6">
        <f>B14*B19</f>
        <v>318351.56264719303</v>
      </c>
      <c r="C31" s="6">
        <f t="shared" ref="B31:I32" si="4">C19*C14</f>
        <v>309.37488603805969</v>
      </c>
      <c r="D31" s="6">
        <f t="shared" si="4"/>
        <v>44375.000000000007</v>
      </c>
      <c r="E31" s="6">
        <f t="shared" si="4"/>
        <v>0</v>
      </c>
      <c r="F31" s="6">
        <f t="shared" si="4"/>
        <v>0</v>
      </c>
      <c r="G31" s="6">
        <f t="shared" si="4"/>
        <v>0</v>
      </c>
      <c r="H31" s="6">
        <f t="shared" si="4"/>
        <v>43000.000000009699</v>
      </c>
      <c r="I31" s="6">
        <f t="shared" si="4"/>
        <v>0</v>
      </c>
      <c r="J31" s="10">
        <f t="shared" ref="J31:J32" si="5">SUM(B31:I31)</f>
        <v>406035.93753324082</v>
      </c>
    </row>
    <row r="32" spans="1:10" x14ac:dyDescent="0.3">
      <c r="A32" t="s">
        <v>30</v>
      </c>
      <c r="B32" s="6">
        <f t="shared" si="4"/>
        <v>0</v>
      </c>
      <c r="C32" s="6">
        <f t="shared" si="4"/>
        <v>39544.921985087058</v>
      </c>
      <c r="D32" s="6">
        <f t="shared" si="4"/>
        <v>0</v>
      </c>
      <c r="E32" s="6">
        <f t="shared" si="4"/>
        <v>46093.750000104963</v>
      </c>
      <c r="F32" s="6">
        <f t="shared" si="4"/>
        <v>34625.000000007873</v>
      </c>
      <c r="G32" s="6">
        <f t="shared" si="4"/>
        <v>40875.000001000029</v>
      </c>
      <c r="H32" s="6">
        <f t="shared" si="4"/>
        <v>0</v>
      </c>
      <c r="I32" s="6">
        <f t="shared" si="4"/>
        <v>34900.000000012456</v>
      </c>
      <c r="J32" s="10">
        <f t="shared" si="5"/>
        <v>196038.67198621237</v>
      </c>
    </row>
    <row r="33" spans="1:10" x14ac:dyDescent="0.3">
      <c r="J33" s="7">
        <f>SUM(J31:J32)</f>
        <v>602074.60951945325</v>
      </c>
    </row>
    <row r="35" spans="1:10" x14ac:dyDescent="0.3">
      <c r="A35" s="1"/>
    </row>
    <row r="36" spans="1:10" x14ac:dyDescent="0.3">
      <c r="A36" s="11"/>
      <c r="B36" s="11"/>
    </row>
    <row r="37" spans="1:10" x14ac:dyDescent="0.3">
      <c r="A37" s="11"/>
      <c r="B37" s="11"/>
    </row>
    <row r="38" spans="1:10" x14ac:dyDescent="0.3">
      <c r="A38" s="11"/>
      <c r="B38" s="11"/>
    </row>
    <row r="39" spans="1:10" x14ac:dyDescent="0.3">
      <c r="A39" s="11"/>
      <c r="B39" s="11"/>
    </row>
    <row r="40" spans="1:10" x14ac:dyDescent="0.3">
      <c r="A40" s="11"/>
      <c r="B40" s="11"/>
    </row>
    <row r="41" spans="1:10" x14ac:dyDescent="0.3">
      <c r="A41" s="11"/>
      <c r="B41" s="11"/>
    </row>
    <row r="42" spans="1:10" x14ac:dyDescent="0.3">
      <c r="A42" s="11"/>
      <c r="B42" s="11"/>
    </row>
  </sheetData>
  <printOptions headings="1" gridLines="1"/>
  <pageMargins left="0.7" right="0.7" top="0.75" bottom="0.75" header="0.3" footer="0.3"/>
  <pageSetup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Model</vt:lpstr>
      <vt:lpstr>Hours_available</vt:lpstr>
      <vt:lpstr>Hours_used</vt:lpstr>
      <vt:lpstr>Maximum_sales</vt:lpstr>
      <vt:lpstr>Number_tested_on_line_1</vt:lpstr>
      <vt:lpstr>Number_tested_on_line_2</vt:lpstr>
      <vt:lpstr>Model!Print_Area</vt:lpstr>
      <vt:lpstr>Total_computers_produced</vt:lpstr>
      <vt:lpstr>Total_profit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2009-11-30T17:35:52Z</cp:lastPrinted>
  <dcterms:created xsi:type="dcterms:W3CDTF">2009-09-28T15:17:58Z</dcterms:created>
  <dcterms:modified xsi:type="dcterms:W3CDTF">2014-03-09T16:34:54Z</dcterms:modified>
</cp:coreProperties>
</file>